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1 Sekcja Organizacji\FOLDERY IMIENNE\KLOS Aleksandra\ola\2025\zamowienia_publ_ponizej_130tys\ubezpieczenia_komunikacyjne\"/>
    </mc:Choice>
  </mc:AlternateContent>
  <xr:revisionPtr revIDLastSave="0" documentId="13_ncr:1_{0BCE8EEF-6D03-43AD-8B86-C358B6F368B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łącznik nr 5" sheetId="8" r:id="rId1"/>
  </sheets>
  <definedNames>
    <definedName name="_xlnm.Print_Area" localSheetId="0">'Załącznik nr 5'!$A$1:$L$51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" i="8" l="1"/>
  <c r="J8" i="8" s="1"/>
  <c r="J7" i="8"/>
  <c r="J6" i="8"/>
  <c r="I7" i="8"/>
  <c r="H8" i="8" s="1"/>
  <c r="H7" i="8"/>
  <c r="H6" i="8"/>
  <c r="G7" i="8"/>
  <c r="F6" i="8"/>
  <c r="F7" i="8" s="1"/>
  <c r="E7" i="8"/>
  <c r="D7" i="8"/>
  <c r="D8" i="8" s="1"/>
  <c r="D6" i="8"/>
  <c r="C7" i="8"/>
  <c r="B5" i="8"/>
  <c r="B7" i="8" s="1"/>
  <c r="B8" i="8" s="1"/>
  <c r="B6" i="8"/>
  <c r="B4" i="8"/>
  <c r="L4" i="8" s="1"/>
  <c r="G47" i="8"/>
  <c r="H47" i="8" s="1"/>
  <c r="F49" i="8"/>
  <c r="E49" i="8"/>
  <c r="G49" i="8" s="1"/>
  <c r="F48" i="8"/>
  <c r="E48" i="8"/>
  <c r="G48" i="8" s="1"/>
  <c r="F47" i="8"/>
  <c r="F50" i="8" s="1"/>
  <c r="F51" i="8" s="1"/>
  <c r="E47" i="8"/>
  <c r="F40" i="8"/>
  <c r="E40" i="8"/>
  <c r="E41" i="8" s="1"/>
  <c r="H49" i="8" l="1"/>
  <c r="F8" i="8"/>
  <c r="E50" i="8"/>
  <c r="E51" i="8" s="1"/>
  <c r="L5" i="8"/>
  <c r="L6" i="8"/>
  <c r="H48" i="8" s="1"/>
  <c r="B9" i="8" l="1"/>
  <c r="L7" i="8"/>
</calcChain>
</file>

<file path=xl/sharedStrings.xml><?xml version="1.0" encoding="utf-8"?>
<sst xmlns="http://schemas.openxmlformats.org/spreadsheetml/2006/main" count="79" uniqueCount="22">
  <si>
    <t>L.p.</t>
  </si>
  <si>
    <t>Razem</t>
  </si>
  <si>
    <t>Wypłacono</t>
  </si>
  <si>
    <t>Rezerwa</t>
  </si>
  <si>
    <t>Komunikacja</t>
  </si>
  <si>
    <t>OC p.p.m.</t>
  </si>
  <si>
    <t>Auto Casco</t>
  </si>
  <si>
    <t>Ryzyko</t>
  </si>
  <si>
    <t>Data szkody</t>
  </si>
  <si>
    <t>Status szkody</t>
  </si>
  <si>
    <t>Assistance</t>
  </si>
  <si>
    <t>Autocasco</t>
  </si>
  <si>
    <t>Załącznik nr 5 do zapytania ofertowego nr KT-ROR-A.213.247.2025.2</t>
  </si>
  <si>
    <t>Razem komunikacja</t>
  </si>
  <si>
    <t>OC komunikacyjne</t>
  </si>
  <si>
    <t>OC</t>
  </si>
  <si>
    <t>Wypłacona</t>
  </si>
  <si>
    <t>AC</t>
  </si>
  <si>
    <t>Odmowa</t>
  </si>
  <si>
    <t>AS</t>
  </si>
  <si>
    <t>OC kom.</t>
  </si>
  <si>
    <t>Stan na dzień: 27.06.2025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</si>
</sst>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6" formatCode="yyyy\-mm\-dd;@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70C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rgb="FFF0F0F0"/>
      </patternFill>
    </fill>
    <fill>
      <patternFill patternType="solid">
        <fgColor theme="0"/>
        <bgColor rgb="FFF0F0F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62">
    <xf numFmtId="0" fontId="0" fillId="0" borderId="0" xfId="0"/>
    <xf numFmtId="0" fontId="4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2" borderId="0" xfId="0" applyFont="1" applyFill="1"/>
    <xf numFmtId="0" fontId="6" fillId="2" borderId="0" xfId="0" applyFont="1" applyFill="1"/>
    <xf numFmtId="0" fontId="8" fillId="2" borderId="0" xfId="0" applyFont="1" applyFill="1"/>
    <xf numFmtId="0" fontId="8" fillId="0" borderId="0" xfId="0" applyFont="1"/>
    <xf numFmtId="0" fontId="9" fillId="2" borderId="0" xfId="0" applyFont="1" applyFill="1" applyAlignment="1">
      <alignment wrapText="1"/>
    </xf>
    <xf numFmtId="0" fontId="9" fillId="2" borderId="0" xfId="0" applyFont="1" applyFill="1"/>
    <xf numFmtId="0" fontId="9" fillId="0" borderId="0" xfId="0" applyFont="1"/>
    <xf numFmtId="0" fontId="9" fillId="0" borderId="0" xfId="0" applyFont="1" applyAlignment="1">
      <alignment wrapText="1"/>
    </xf>
    <xf numFmtId="0" fontId="10" fillId="2" borderId="0" xfId="0" applyFont="1" applyFill="1"/>
    <xf numFmtId="0" fontId="10" fillId="2" borderId="0" xfId="0" applyFont="1" applyFill="1" applyAlignment="1">
      <alignment vertical="center"/>
    </xf>
    <xf numFmtId="0" fontId="11" fillId="2" borderId="0" xfId="0" applyFont="1" applyFill="1"/>
    <xf numFmtId="0" fontId="7" fillId="2" borderId="0" xfId="0" applyFont="1" applyFill="1"/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164" fontId="10" fillId="0" borderId="1" xfId="0" applyNumberFormat="1" applyFont="1" applyBorder="1" applyAlignment="1">
      <alignment horizontal="right"/>
    </xf>
    <xf numFmtId="164" fontId="10" fillId="2" borderId="1" xfId="0" applyNumberFormat="1" applyFont="1" applyFill="1" applyBorder="1"/>
    <xf numFmtId="164" fontId="12" fillId="0" borderId="1" xfId="0" applyNumberFormat="1" applyFont="1" applyBorder="1"/>
    <xf numFmtId="164" fontId="12" fillId="2" borderId="1" xfId="0" applyNumberFormat="1" applyFont="1" applyFill="1" applyBorder="1"/>
    <xf numFmtId="0" fontId="14" fillId="2" borderId="0" xfId="0" applyFont="1" applyFill="1"/>
    <xf numFmtId="0" fontId="15" fillId="2" borderId="0" xfId="0" applyFont="1" applyFill="1"/>
    <xf numFmtId="0" fontId="15" fillId="2" borderId="0" xfId="0" applyFont="1" applyFill="1" applyAlignment="1">
      <alignment wrapText="1"/>
    </xf>
    <xf numFmtId="0" fontId="12" fillId="2" borderId="0" xfId="0" applyFont="1" applyFill="1" applyAlignment="1">
      <alignment horizontal="center" vertical="center"/>
    </xf>
    <xf numFmtId="0" fontId="12" fillId="6" borderId="1" xfId="5" applyFont="1" applyFill="1" applyBorder="1" applyAlignment="1">
      <alignment horizontal="left" vertical="center" wrapText="1"/>
    </xf>
    <xf numFmtId="164" fontId="10" fillId="4" borderId="1" xfId="0" applyNumberFormat="1" applyFont="1" applyFill="1" applyBorder="1" applyAlignment="1">
      <alignment horizontal="left" vertical="center" wrapText="1"/>
    </xf>
    <xf numFmtId="166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right" vertical="center"/>
    </xf>
    <xf numFmtId="0" fontId="10" fillId="7" borderId="0" xfId="5" applyFont="1" applyFill="1" applyAlignment="1">
      <alignment vertical="center" wrapText="1"/>
    </xf>
    <xf numFmtId="0" fontId="10" fillId="7" borderId="1" xfId="5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left" vertical="center" wrapText="1"/>
    </xf>
    <xf numFmtId="166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12" fillId="7" borderId="1" xfId="5" applyFont="1" applyFill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8" fontId="12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left"/>
    </xf>
    <xf numFmtId="166" fontId="10" fillId="2" borderId="0" xfId="0" applyNumberFormat="1" applyFont="1" applyFill="1" applyAlignment="1">
      <alignment horizontal="center"/>
    </xf>
    <xf numFmtId="164" fontId="10" fillId="2" borderId="0" xfId="0" applyNumberFormat="1" applyFont="1" applyFill="1" applyAlignment="1">
      <alignment horizontal="right"/>
    </xf>
    <xf numFmtId="0" fontId="16" fillId="2" borderId="0" xfId="0" applyFont="1" applyFill="1"/>
    <xf numFmtId="166" fontId="10" fillId="2" borderId="0" xfId="0" applyNumberFormat="1" applyFont="1" applyFill="1"/>
    <xf numFmtId="0" fontId="16" fillId="2" borderId="0" xfId="0" applyFont="1" applyFill="1" applyAlignment="1">
      <alignment wrapText="1"/>
    </xf>
    <xf numFmtId="8" fontId="10" fillId="2" borderId="0" xfId="0" applyNumberFormat="1" applyFont="1" applyFill="1"/>
    <xf numFmtId="164" fontId="10" fillId="2" borderId="0" xfId="0" applyNumberFormat="1" applyFont="1" applyFill="1"/>
    <xf numFmtId="164" fontId="12" fillId="2" borderId="0" xfId="0" applyNumberFormat="1" applyFont="1" applyFill="1"/>
    <xf numFmtId="164" fontId="15" fillId="2" borderId="0" xfId="0" applyNumberFormat="1" applyFont="1" applyFill="1"/>
    <xf numFmtId="16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2" borderId="0" xfId="0" applyFont="1" applyFill="1" applyAlignment="1">
      <alignment horizontal="left" vertical="center" wrapText="1"/>
    </xf>
    <xf numFmtId="8" fontId="12" fillId="2" borderId="1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/>
    </xf>
    <xf numFmtId="164" fontId="12" fillId="3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</cellXfs>
  <cellStyles count="16">
    <cellStyle name="Normalny" xfId="0" builtinId="0"/>
    <cellStyle name="Normalny 2" xfId="1" xr:uid="{00000000-0005-0000-0000-000001000000}"/>
    <cellStyle name="Normalny 3" xfId="3" xr:uid="{00000000-0005-0000-0000-000002000000}"/>
    <cellStyle name="Normalny 3 2" xfId="6" xr:uid="{00000000-0005-0000-0000-000003000000}"/>
    <cellStyle name="Normalny 5" xfId="5" xr:uid="{00000000-0005-0000-0000-000004000000}"/>
    <cellStyle name="Walutowy 2" xfId="2" xr:uid="{00000000-0005-0000-0000-000006000000}"/>
    <cellStyle name="Walutowy 2 2" xfId="7" xr:uid="{00000000-0005-0000-0000-000007000000}"/>
    <cellStyle name="Walutowy 2 2 2" xfId="12" xr:uid="{00000000-0005-0000-0000-000008000000}"/>
    <cellStyle name="Walutowy 2 3" xfId="10" xr:uid="{00000000-0005-0000-0000-000009000000}"/>
    <cellStyle name="Walutowy 3" xfId="4" xr:uid="{00000000-0005-0000-0000-00000A000000}"/>
    <cellStyle name="Walutowy 3 2" xfId="8" xr:uid="{00000000-0005-0000-0000-00000B000000}"/>
    <cellStyle name="Walutowy 3 2 2" xfId="13" xr:uid="{00000000-0005-0000-0000-00000C000000}"/>
    <cellStyle name="Walutowy 3 3" xfId="11" xr:uid="{00000000-0005-0000-0000-00000D000000}"/>
    <cellStyle name="Walutowy 4" xfId="9" xr:uid="{00000000-0005-0000-0000-00000E000000}"/>
    <cellStyle name="Walutowy 4 2" xfId="14" xr:uid="{00000000-0005-0000-0000-00000F000000}"/>
    <cellStyle name="Walutowy 5" xfId="15" xr:uid="{00000000-0005-0000-0000-000010000000}"/>
  </cellStyles>
  <dxfs count="0"/>
  <tableStyles count="0" defaultTableStyle="TableStyleMedium2" defaultPivotStyle="PivotStyleLight16"/>
  <colors>
    <mruColors>
      <color rgb="FFCCFFFF"/>
      <color rgb="FF101BFC"/>
      <color rgb="FF00FFCC"/>
      <color rgb="FF99CCFF"/>
      <color rgb="FFFFFFFF"/>
      <color rgb="FF00CCFF"/>
      <color rgb="FF66FFFF"/>
      <color rgb="FF11A2FB"/>
      <color rgb="FF11F0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P96"/>
  <sheetViews>
    <sheetView tabSelected="1" view="pageBreakPreview" zoomScaleNormal="100" zoomScaleSheetLayoutView="100" workbookViewId="0">
      <selection activeCell="C16" sqref="C16"/>
    </sheetView>
  </sheetViews>
  <sheetFormatPr defaultColWidth="9.109375" defaultRowHeight="13.8" x14ac:dyDescent="0.3"/>
  <cols>
    <col min="1" max="1" width="25.5546875" style="10" customWidth="1"/>
    <col min="2" max="2" width="15.88671875" style="9" customWidth="1"/>
    <col min="3" max="3" width="12.44140625" style="9" customWidth="1"/>
    <col min="4" max="4" width="13.33203125" style="9" customWidth="1"/>
    <col min="5" max="5" width="13.6640625" style="9" customWidth="1"/>
    <col min="6" max="6" width="15.88671875" style="9" customWidth="1"/>
    <col min="7" max="7" width="16.44140625" style="9" customWidth="1"/>
    <col min="8" max="8" width="13.88671875" style="9" customWidth="1"/>
    <col min="9" max="10" width="12.6640625" style="9" customWidth="1"/>
    <col min="11" max="11" width="14" style="9" customWidth="1"/>
    <col min="12" max="12" width="14.6640625" style="8" bestFit="1" customWidth="1"/>
    <col min="13" max="13" width="12.33203125" style="4" customWidth="1"/>
    <col min="14" max="120" width="9.109375" style="8"/>
    <col min="121" max="16384" width="9.109375" style="9"/>
  </cols>
  <sheetData>
    <row r="1" spans="1:120" x14ac:dyDescent="0.3">
      <c r="I1" s="3" t="s">
        <v>12</v>
      </c>
    </row>
    <row r="2" spans="1:120" s="2" customFormat="1" ht="15" customHeight="1" x14ac:dyDescent="0.3">
      <c r="A2" s="56" t="s">
        <v>4</v>
      </c>
      <c r="B2" s="56">
        <v>2021</v>
      </c>
      <c r="C2" s="56"/>
      <c r="D2" s="56">
        <v>2022</v>
      </c>
      <c r="E2" s="56"/>
      <c r="F2" s="56">
        <v>2023</v>
      </c>
      <c r="G2" s="56"/>
      <c r="H2" s="56">
        <v>2024</v>
      </c>
      <c r="I2" s="56"/>
      <c r="J2" s="56">
        <v>2025</v>
      </c>
      <c r="K2" s="56"/>
      <c r="L2" s="57" t="s">
        <v>1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</row>
    <row r="3" spans="1:120" s="2" customFormat="1" x14ac:dyDescent="0.3">
      <c r="A3" s="56"/>
      <c r="B3" s="17" t="s">
        <v>2</v>
      </c>
      <c r="C3" s="17" t="s">
        <v>3</v>
      </c>
      <c r="D3" s="17" t="s">
        <v>2</v>
      </c>
      <c r="E3" s="17" t="s">
        <v>3</v>
      </c>
      <c r="F3" s="17" t="s">
        <v>2</v>
      </c>
      <c r="G3" s="17" t="s">
        <v>3</v>
      </c>
      <c r="H3" s="17" t="s">
        <v>2</v>
      </c>
      <c r="I3" s="17" t="s">
        <v>3</v>
      </c>
      <c r="J3" s="17" t="s">
        <v>2</v>
      </c>
      <c r="K3" s="17" t="s">
        <v>3</v>
      </c>
      <c r="L3" s="57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</row>
    <row r="4" spans="1:120" s="2" customFormat="1" x14ac:dyDescent="0.25">
      <c r="A4" s="18" t="s">
        <v>5</v>
      </c>
      <c r="B4" s="19">
        <f>E14</f>
        <v>23033.11</v>
      </c>
      <c r="C4" s="19">
        <v>0</v>
      </c>
      <c r="D4" s="19">
        <v>0</v>
      </c>
      <c r="E4" s="19">
        <v>0</v>
      </c>
      <c r="F4" s="19">
        <v>0</v>
      </c>
      <c r="G4" s="19">
        <v>0</v>
      </c>
      <c r="H4" s="19">
        <v>0</v>
      </c>
      <c r="I4" s="19">
        <v>0</v>
      </c>
      <c r="J4" s="19">
        <v>0</v>
      </c>
      <c r="K4" s="19">
        <v>0</v>
      </c>
      <c r="L4" s="20">
        <f>SUM(B4:K4)</f>
        <v>23033.11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</row>
    <row r="5" spans="1:120" s="2" customFormat="1" x14ac:dyDescent="0.25">
      <c r="A5" s="18" t="s">
        <v>10</v>
      </c>
      <c r="B5" s="19">
        <f>SUM(E36:E39)</f>
        <v>1138.8</v>
      </c>
      <c r="C5" s="19">
        <v>0</v>
      </c>
      <c r="D5" s="19">
        <v>0</v>
      </c>
      <c r="E5" s="19">
        <v>0</v>
      </c>
      <c r="F5" s="19">
        <v>0</v>
      </c>
      <c r="G5" s="19">
        <v>0</v>
      </c>
      <c r="H5" s="19">
        <v>0</v>
      </c>
      <c r="I5" s="19">
        <v>0</v>
      </c>
      <c r="J5" s="19">
        <v>0</v>
      </c>
      <c r="K5" s="19">
        <v>0</v>
      </c>
      <c r="L5" s="20">
        <f>SUM(B5:K5)</f>
        <v>1138.8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</row>
    <row r="6" spans="1:120" s="2" customFormat="1" x14ac:dyDescent="0.25">
      <c r="A6" s="18" t="s">
        <v>6</v>
      </c>
      <c r="B6" s="19">
        <f>SUM(E16:E24)</f>
        <v>28637.09</v>
      </c>
      <c r="C6" s="19">
        <v>0</v>
      </c>
      <c r="D6" s="19">
        <f>SUM(E25:E26)</f>
        <v>5157.7</v>
      </c>
      <c r="E6" s="19">
        <v>0</v>
      </c>
      <c r="F6" s="19">
        <f>SUM(E27:E32)</f>
        <v>20617.77</v>
      </c>
      <c r="G6" s="19">
        <v>0</v>
      </c>
      <c r="H6" s="19">
        <f>E33</f>
        <v>6191</v>
      </c>
      <c r="I6" s="19">
        <v>0</v>
      </c>
      <c r="J6" s="19">
        <f>E34</f>
        <v>6441</v>
      </c>
      <c r="K6" s="19">
        <v>0</v>
      </c>
      <c r="L6" s="20">
        <f>SUM(B6:K6)</f>
        <v>67044.56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</row>
    <row r="7" spans="1:120" s="2" customFormat="1" x14ac:dyDescent="0.25">
      <c r="A7" s="61" t="s">
        <v>13</v>
      </c>
      <c r="B7" s="21">
        <f t="shared" ref="B7:K7" si="0">SUM(B4:B6)</f>
        <v>52809</v>
      </c>
      <c r="C7" s="21">
        <f t="shared" si="0"/>
        <v>0</v>
      </c>
      <c r="D7" s="21">
        <f t="shared" si="0"/>
        <v>5157.7</v>
      </c>
      <c r="E7" s="21">
        <f t="shared" si="0"/>
        <v>0</v>
      </c>
      <c r="F7" s="21">
        <f t="shared" si="0"/>
        <v>20617.77</v>
      </c>
      <c r="G7" s="21">
        <f t="shared" si="0"/>
        <v>0</v>
      </c>
      <c r="H7" s="21">
        <f t="shared" si="0"/>
        <v>6191</v>
      </c>
      <c r="I7" s="21">
        <f t="shared" si="0"/>
        <v>0</v>
      </c>
      <c r="J7" s="21">
        <f t="shared" si="0"/>
        <v>6441</v>
      </c>
      <c r="K7" s="21">
        <f t="shared" si="0"/>
        <v>0</v>
      </c>
      <c r="L7" s="22">
        <f>SUM(B7:K7)</f>
        <v>91216.47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</row>
    <row r="8" spans="1:120" s="2" customFormat="1" ht="15.75" customHeight="1" x14ac:dyDescent="0.25">
      <c r="A8" s="61"/>
      <c r="B8" s="52">
        <f>B7+C7</f>
        <v>52809</v>
      </c>
      <c r="C8" s="53"/>
      <c r="D8" s="52">
        <f>D7+E7</f>
        <v>5157.7</v>
      </c>
      <c r="E8" s="53"/>
      <c r="F8" s="52">
        <f t="shared" ref="F8" si="1">F7+G7</f>
        <v>20617.77</v>
      </c>
      <c r="G8" s="53"/>
      <c r="H8" s="52">
        <f t="shared" ref="H8" si="2">H7+I7</f>
        <v>6191</v>
      </c>
      <c r="I8" s="53"/>
      <c r="J8" s="52">
        <f t="shared" ref="J8" si="3">J7+K7</f>
        <v>6441</v>
      </c>
      <c r="K8" s="53"/>
      <c r="L8" s="58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</row>
    <row r="9" spans="1:120" s="6" customFormat="1" ht="21.75" customHeight="1" x14ac:dyDescent="0.3">
      <c r="A9" s="61"/>
      <c r="B9" s="59">
        <f>SUM(B8:K8)</f>
        <v>91216.47</v>
      </c>
      <c r="C9" s="59"/>
      <c r="D9" s="59"/>
      <c r="E9" s="59"/>
      <c r="F9" s="59"/>
      <c r="G9" s="59"/>
      <c r="H9" s="59"/>
      <c r="I9" s="59"/>
      <c r="J9" s="59"/>
      <c r="K9" s="59"/>
      <c r="L9" s="58"/>
      <c r="M9" s="14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</row>
    <row r="10" spans="1:120" s="6" customFormat="1" ht="21.75" customHeight="1" x14ac:dyDescent="0.3">
      <c r="A10" s="54" t="s">
        <v>21</v>
      </c>
      <c r="B10" s="54"/>
      <c r="C10" s="54"/>
      <c r="D10" s="23"/>
      <c r="E10" s="23"/>
      <c r="F10" s="23"/>
      <c r="G10" s="23"/>
      <c r="H10" s="24"/>
      <c r="I10" s="24"/>
      <c r="J10" s="23"/>
      <c r="K10" s="23"/>
      <c r="L10" s="23"/>
      <c r="M10" s="14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</row>
    <row r="11" spans="1:120" s="8" customFormat="1" x14ac:dyDescent="0.3">
      <c r="A11" s="25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13"/>
    </row>
    <row r="12" spans="1:120" s="8" customFormat="1" x14ac:dyDescent="0.3">
      <c r="A12" s="17" t="s">
        <v>0</v>
      </c>
      <c r="B12" s="17" t="s">
        <v>7</v>
      </c>
      <c r="C12" s="17" t="s">
        <v>8</v>
      </c>
      <c r="D12" s="17" t="s">
        <v>9</v>
      </c>
      <c r="E12" s="17" t="s">
        <v>2</v>
      </c>
      <c r="F12" s="17" t="s">
        <v>3</v>
      </c>
      <c r="G12" s="26"/>
      <c r="H12" s="11"/>
      <c r="I12" s="11"/>
      <c r="J12" s="11"/>
      <c r="K12" s="24"/>
      <c r="L12" s="24"/>
      <c r="M12" s="13"/>
    </row>
    <row r="13" spans="1:120" s="3" customFormat="1" x14ac:dyDescent="0.3">
      <c r="A13" s="27" t="s">
        <v>14</v>
      </c>
      <c r="B13" s="28"/>
      <c r="C13" s="29"/>
      <c r="D13" s="30"/>
      <c r="E13" s="31"/>
      <c r="F13" s="31"/>
      <c r="G13" s="32"/>
      <c r="H13" s="11"/>
      <c r="I13" s="11"/>
      <c r="J13" s="11"/>
      <c r="K13" s="11"/>
      <c r="L13" s="11"/>
    </row>
    <row r="14" spans="1:120" s="3" customFormat="1" x14ac:dyDescent="0.3">
      <c r="A14" s="33"/>
      <c r="B14" s="34" t="s">
        <v>15</v>
      </c>
      <c r="C14" s="35">
        <v>44364</v>
      </c>
      <c r="D14" s="16" t="s">
        <v>16</v>
      </c>
      <c r="E14" s="36">
        <v>23033.11</v>
      </c>
      <c r="F14" s="36">
        <v>0</v>
      </c>
      <c r="G14" s="32"/>
      <c r="H14" s="11"/>
      <c r="I14" s="11"/>
      <c r="J14" s="11"/>
      <c r="K14" s="11"/>
      <c r="L14" s="11"/>
    </row>
    <row r="15" spans="1:120" s="3" customFormat="1" x14ac:dyDescent="0.3">
      <c r="A15" s="27" t="s">
        <v>11</v>
      </c>
      <c r="B15" s="28"/>
      <c r="C15" s="29"/>
      <c r="D15" s="37"/>
      <c r="E15" s="31"/>
      <c r="F15" s="31"/>
      <c r="G15" s="32"/>
      <c r="H15" s="11"/>
      <c r="I15" s="11"/>
      <c r="J15" s="11"/>
      <c r="K15" s="11"/>
      <c r="L15" s="11"/>
    </row>
    <row r="16" spans="1:120" s="3" customFormat="1" x14ac:dyDescent="0.3">
      <c r="A16" s="38"/>
      <c r="B16" s="34" t="s">
        <v>17</v>
      </c>
      <c r="C16" s="35">
        <v>44277</v>
      </c>
      <c r="D16" s="15" t="s">
        <v>16</v>
      </c>
      <c r="E16" s="36">
        <v>1268.3399999999999</v>
      </c>
      <c r="F16" s="36">
        <v>0</v>
      </c>
      <c r="G16" s="32"/>
      <c r="H16" s="11"/>
      <c r="I16" s="11"/>
      <c r="J16" s="11"/>
      <c r="K16" s="11"/>
      <c r="L16" s="11"/>
    </row>
    <row r="17" spans="1:120" s="3" customFormat="1" x14ac:dyDescent="0.3">
      <c r="A17" s="38"/>
      <c r="B17" s="34" t="s">
        <v>17</v>
      </c>
      <c r="C17" s="35">
        <v>44354</v>
      </c>
      <c r="D17" s="15" t="s">
        <v>16</v>
      </c>
      <c r="E17" s="36">
        <v>1673.5</v>
      </c>
      <c r="F17" s="36">
        <v>0</v>
      </c>
      <c r="G17" s="32"/>
      <c r="H17" s="11"/>
      <c r="I17" s="11"/>
      <c r="J17" s="11"/>
      <c r="K17" s="11"/>
      <c r="L17" s="11"/>
    </row>
    <row r="18" spans="1:120" s="3" customFormat="1" x14ac:dyDescent="0.3">
      <c r="A18" s="38"/>
      <c r="B18" s="34" t="s">
        <v>17</v>
      </c>
      <c r="C18" s="35">
        <v>44363</v>
      </c>
      <c r="D18" s="15" t="s">
        <v>16</v>
      </c>
      <c r="E18" s="36">
        <v>3409.94</v>
      </c>
      <c r="F18" s="36">
        <v>0</v>
      </c>
      <c r="G18" s="32"/>
      <c r="H18" s="11"/>
      <c r="I18" s="11"/>
      <c r="J18" s="11"/>
      <c r="K18" s="11"/>
      <c r="L18" s="11"/>
    </row>
    <row r="19" spans="1:120" s="3" customFormat="1" x14ac:dyDescent="0.3">
      <c r="A19" s="38"/>
      <c r="B19" s="34" t="s">
        <v>17</v>
      </c>
      <c r="C19" s="35">
        <v>44364</v>
      </c>
      <c r="D19" s="15" t="s">
        <v>16</v>
      </c>
      <c r="E19" s="36">
        <v>5953.1</v>
      </c>
      <c r="F19" s="36">
        <v>0</v>
      </c>
      <c r="G19" s="32"/>
      <c r="H19" s="11"/>
      <c r="I19" s="11"/>
      <c r="J19" s="11"/>
      <c r="K19" s="11"/>
      <c r="L19" s="11"/>
    </row>
    <row r="20" spans="1:120" s="3" customFormat="1" x14ac:dyDescent="0.3">
      <c r="A20" s="38"/>
      <c r="B20" s="34" t="s">
        <v>17</v>
      </c>
      <c r="C20" s="35">
        <v>44364</v>
      </c>
      <c r="D20" s="15" t="s">
        <v>16</v>
      </c>
      <c r="E20" s="36">
        <v>1439.92</v>
      </c>
      <c r="F20" s="36">
        <v>0</v>
      </c>
      <c r="G20" s="32"/>
      <c r="H20" s="11"/>
      <c r="I20" s="11"/>
      <c r="J20" s="11"/>
      <c r="K20" s="11"/>
      <c r="L20" s="11"/>
    </row>
    <row r="21" spans="1:120" s="2" customFormat="1" x14ac:dyDescent="0.25">
      <c r="A21" s="38"/>
      <c r="B21" s="34" t="s">
        <v>17</v>
      </c>
      <c r="C21" s="35">
        <v>44399</v>
      </c>
      <c r="D21" s="15" t="s">
        <v>16</v>
      </c>
      <c r="E21" s="36">
        <v>1866.77</v>
      </c>
      <c r="F21" s="36">
        <v>0</v>
      </c>
      <c r="G21" s="32"/>
      <c r="H21" s="11"/>
      <c r="I21" s="11"/>
      <c r="J21" s="39"/>
      <c r="K21" s="11"/>
      <c r="L21" s="1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</row>
    <row r="22" spans="1:120" s="3" customFormat="1" x14ac:dyDescent="0.3">
      <c r="A22" s="38"/>
      <c r="B22" s="34" t="s">
        <v>17</v>
      </c>
      <c r="C22" s="35">
        <v>44414</v>
      </c>
      <c r="D22" s="15" t="s">
        <v>18</v>
      </c>
      <c r="E22" s="36">
        <v>0</v>
      </c>
      <c r="F22" s="36">
        <v>0</v>
      </c>
      <c r="G22" s="32"/>
      <c r="H22" s="11"/>
      <c r="I22" s="11"/>
      <c r="J22" s="11"/>
      <c r="K22" s="11"/>
      <c r="L22" s="11"/>
    </row>
    <row r="23" spans="1:120" s="3" customFormat="1" x14ac:dyDescent="0.3">
      <c r="A23" s="38"/>
      <c r="B23" s="34" t="s">
        <v>17</v>
      </c>
      <c r="C23" s="35">
        <v>44439</v>
      </c>
      <c r="D23" s="15" t="s">
        <v>16</v>
      </c>
      <c r="E23" s="36">
        <v>1839.13</v>
      </c>
      <c r="F23" s="36">
        <v>0</v>
      </c>
      <c r="G23" s="32"/>
      <c r="H23" s="11"/>
      <c r="I23" s="11"/>
      <c r="J23" s="11"/>
      <c r="K23" s="11"/>
      <c r="L23" s="11"/>
    </row>
    <row r="24" spans="1:120" s="3" customFormat="1" x14ac:dyDescent="0.3">
      <c r="A24" s="38"/>
      <c r="B24" s="34" t="s">
        <v>17</v>
      </c>
      <c r="C24" s="35">
        <v>44439</v>
      </c>
      <c r="D24" s="15" t="s">
        <v>16</v>
      </c>
      <c r="E24" s="36">
        <v>11186.39</v>
      </c>
      <c r="F24" s="36">
        <v>0</v>
      </c>
      <c r="G24" s="32"/>
      <c r="H24" s="11"/>
      <c r="I24" s="11"/>
      <c r="J24" s="11"/>
      <c r="K24" s="11"/>
      <c r="L24" s="11"/>
    </row>
    <row r="25" spans="1:120" s="3" customFormat="1" x14ac:dyDescent="0.3">
      <c r="A25" s="38"/>
      <c r="B25" s="34" t="s">
        <v>17</v>
      </c>
      <c r="C25" s="35">
        <v>44580</v>
      </c>
      <c r="D25" s="15" t="s">
        <v>16</v>
      </c>
      <c r="E25" s="36">
        <v>770</v>
      </c>
      <c r="F25" s="36">
        <v>0</v>
      </c>
      <c r="G25" s="32"/>
      <c r="H25" s="11"/>
      <c r="I25" s="11"/>
      <c r="J25" s="11"/>
      <c r="K25" s="11"/>
      <c r="L25" s="11"/>
    </row>
    <row r="26" spans="1:120" s="3" customFormat="1" x14ac:dyDescent="0.3">
      <c r="A26" s="38"/>
      <c r="B26" s="34" t="s">
        <v>17</v>
      </c>
      <c r="C26" s="35">
        <v>44889</v>
      </c>
      <c r="D26" s="15" t="s">
        <v>16</v>
      </c>
      <c r="E26" s="36">
        <v>4387.7</v>
      </c>
      <c r="F26" s="36">
        <v>0</v>
      </c>
      <c r="G26" s="32"/>
      <c r="H26" s="11"/>
      <c r="I26" s="11"/>
      <c r="J26" s="11"/>
      <c r="K26" s="11"/>
      <c r="L26" s="11"/>
    </row>
    <row r="27" spans="1:120" s="3" customFormat="1" x14ac:dyDescent="0.3">
      <c r="A27" s="38"/>
      <c r="B27" s="34" t="s">
        <v>17</v>
      </c>
      <c r="C27" s="35">
        <v>45005</v>
      </c>
      <c r="D27" s="15" t="s">
        <v>16</v>
      </c>
      <c r="E27" s="36">
        <v>1526</v>
      </c>
      <c r="F27" s="36">
        <v>0</v>
      </c>
      <c r="G27" s="32"/>
      <c r="H27" s="11"/>
      <c r="I27" s="11"/>
      <c r="J27" s="11"/>
      <c r="K27" s="11"/>
      <c r="L27" s="11"/>
    </row>
    <row r="28" spans="1:120" s="3" customFormat="1" x14ac:dyDescent="0.3">
      <c r="A28" s="38"/>
      <c r="B28" s="34" t="s">
        <v>17</v>
      </c>
      <c r="C28" s="35">
        <v>45005</v>
      </c>
      <c r="D28" s="15" t="s">
        <v>16</v>
      </c>
      <c r="E28" s="36">
        <v>1212</v>
      </c>
      <c r="F28" s="36">
        <v>0</v>
      </c>
      <c r="G28" s="32"/>
      <c r="H28" s="11"/>
      <c r="I28" s="11"/>
      <c r="J28" s="11"/>
      <c r="K28" s="11"/>
      <c r="L28" s="11"/>
    </row>
    <row r="29" spans="1:120" s="3" customFormat="1" x14ac:dyDescent="0.3">
      <c r="A29" s="38"/>
      <c r="B29" s="34" t="s">
        <v>17</v>
      </c>
      <c r="C29" s="35">
        <v>45008</v>
      </c>
      <c r="D29" s="15" t="s">
        <v>16</v>
      </c>
      <c r="E29" s="36">
        <v>3385.19</v>
      </c>
      <c r="F29" s="36">
        <v>0</v>
      </c>
      <c r="G29" s="32"/>
      <c r="H29" s="11"/>
      <c r="I29" s="11"/>
      <c r="J29" s="11"/>
      <c r="K29" s="11"/>
      <c r="L29" s="11"/>
    </row>
    <row r="30" spans="1:120" s="3" customFormat="1" x14ac:dyDescent="0.3">
      <c r="A30" s="38"/>
      <c r="B30" s="34" t="s">
        <v>17</v>
      </c>
      <c r="C30" s="35">
        <v>45070</v>
      </c>
      <c r="D30" s="15" t="s">
        <v>16</v>
      </c>
      <c r="E30" s="36">
        <v>3757.45</v>
      </c>
      <c r="F30" s="36">
        <v>0</v>
      </c>
      <c r="G30" s="32"/>
      <c r="H30" s="11"/>
      <c r="I30" s="11"/>
      <c r="J30" s="11"/>
      <c r="K30" s="11"/>
      <c r="L30" s="11"/>
    </row>
    <row r="31" spans="1:120" s="3" customFormat="1" x14ac:dyDescent="0.3">
      <c r="A31" s="38"/>
      <c r="B31" s="34" t="s">
        <v>17</v>
      </c>
      <c r="C31" s="35">
        <v>45166</v>
      </c>
      <c r="D31" s="15" t="s">
        <v>16</v>
      </c>
      <c r="E31" s="36">
        <v>7298.13</v>
      </c>
      <c r="F31" s="36">
        <v>0</v>
      </c>
      <c r="G31" s="32"/>
      <c r="H31" s="11"/>
      <c r="I31" s="11"/>
      <c r="J31" s="11"/>
      <c r="K31" s="11"/>
      <c r="L31" s="11"/>
    </row>
    <row r="32" spans="1:120" s="3" customFormat="1" x14ac:dyDescent="0.3">
      <c r="A32" s="38"/>
      <c r="B32" s="34" t="s">
        <v>17</v>
      </c>
      <c r="C32" s="35">
        <v>45232</v>
      </c>
      <c r="D32" s="15" t="s">
        <v>16</v>
      </c>
      <c r="E32" s="36">
        <v>3439</v>
      </c>
      <c r="F32" s="36">
        <v>0</v>
      </c>
      <c r="G32" s="32"/>
      <c r="H32" s="11"/>
      <c r="I32" s="11"/>
      <c r="J32" s="11"/>
      <c r="K32" s="11"/>
      <c r="L32" s="11"/>
    </row>
    <row r="33" spans="1:13" s="3" customFormat="1" x14ac:dyDescent="0.3">
      <c r="A33" s="38"/>
      <c r="B33" s="34" t="s">
        <v>17</v>
      </c>
      <c r="C33" s="35">
        <v>45434</v>
      </c>
      <c r="D33" s="15" t="s">
        <v>16</v>
      </c>
      <c r="E33" s="36">
        <v>6191</v>
      </c>
      <c r="F33" s="36">
        <v>0</v>
      </c>
      <c r="G33" s="32"/>
      <c r="H33" s="11"/>
      <c r="I33" s="11"/>
      <c r="J33" s="11"/>
      <c r="K33" s="11"/>
      <c r="L33" s="11"/>
    </row>
    <row r="34" spans="1:13" s="3" customFormat="1" x14ac:dyDescent="0.3">
      <c r="A34" s="38"/>
      <c r="B34" s="34" t="s">
        <v>17</v>
      </c>
      <c r="C34" s="35">
        <v>45711</v>
      </c>
      <c r="D34" s="15" t="s">
        <v>16</v>
      </c>
      <c r="E34" s="36">
        <v>6441</v>
      </c>
      <c r="F34" s="36">
        <v>0</v>
      </c>
      <c r="G34" s="32"/>
      <c r="H34" s="11"/>
      <c r="I34" s="11"/>
      <c r="J34" s="11"/>
      <c r="K34" s="11"/>
      <c r="L34" s="11"/>
    </row>
    <row r="35" spans="1:13" s="3" customFormat="1" x14ac:dyDescent="0.3">
      <c r="A35" s="27" t="s">
        <v>10</v>
      </c>
      <c r="B35" s="28"/>
      <c r="C35" s="29"/>
      <c r="D35" s="37"/>
      <c r="E35" s="31"/>
      <c r="F35" s="31"/>
      <c r="G35" s="32"/>
      <c r="H35" s="11"/>
      <c r="I35" s="11"/>
      <c r="J35" s="11"/>
      <c r="K35" s="11"/>
      <c r="L35" s="11"/>
    </row>
    <row r="36" spans="1:13" s="3" customFormat="1" x14ac:dyDescent="0.3">
      <c r="A36" s="38"/>
      <c r="B36" s="34" t="s">
        <v>19</v>
      </c>
      <c r="C36" s="35">
        <v>44209</v>
      </c>
      <c r="D36" s="15" t="s">
        <v>16</v>
      </c>
      <c r="E36" s="36">
        <v>450</v>
      </c>
      <c r="F36" s="36">
        <v>0</v>
      </c>
      <c r="G36" s="32"/>
      <c r="H36" s="11"/>
      <c r="I36" s="11"/>
      <c r="J36" s="11"/>
      <c r="K36" s="11"/>
      <c r="L36" s="11"/>
    </row>
    <row r="37" spans="1:13" s="3" customFormat="1" x14ac:dyDescent="0.3">
      <c r="A37" s="38"/>
      <c r="B37" s="34" t="s">
        <v>19</v>
      </c>
      <c r="C37" s="35">
        <v>44439</v>
      </c>
      <c r="D37" s="15" t="s">
        <v>16</v>
      </c>
      <c r="E37" s="36">
        <v>252.15</v>
      </c>
      <c r="F37" s="36">
        <v>0</v>
      </c>
      <c r="G37" s="32"/>
      <c r="H37" s="11"/>
      <c r="I37" s="11"/>
      <c r="J37" s="11"/>
      <c r="K37" s="11"/>
      <c r="L37" s="11"/>
    </row>
    <row r="38" spans="1:13" s="3" customFormat="1" x14ac:dyDescent="0.3">
      <c r="A38" s="38"/>
      <c r="B38" s="34" t="s">
        <v>19</v>
      </c>
      <c r="C38" s="35">
        <v>44487</v>
      </c>
      <c r="D38" s="15" t="s">
        <v>16</v>
      </c>
      <c r="E38" s="36">
        <v>233.7</v>
      </c>
      <c r="F38" s="36">
        <v>0</v>
      </c>
      <c r="G38" s="32"/>
      <c r="H38" s="11"/>
      <c r="I38" s="11"/>
      <c r="J38" s="11"/>
      <c r="K38" s="11"/>
      <c r="L38" s="11"/>
    </row>
    <row r="39" spans="1:13" s="8" customFormat="1" ht="15.75" customHeight="1" x14ac:dyDescent="0.3">
      <c r="A39" s="38"/>
      <c r="B39" s="34" t="s">
        <v>19</v>
      </c>
      <c r="C39" s="35">
        <v>44515</v>
      </c>
      <c r="D39" s="15" t="s">
        <v>16</v>
      </c>
      <c r="E39" s="36">
        <v>202.95</v>
      </c>
      <c r="F39" s="36">
        <v>0</v>
      </c>
      <c r="G39" s="32"/>
      <c r="H39" s="11"/>
      <c r="I39" s="11"/>
      <c r="J39" s="24"/>
      <c r="K39" s="24"/>
      <c r="L39" s="24"/>
      <c r="M39" s="13"/>
    </row>
    <row r="40" spans="1:13" s="8" customFormat="1" ht="15" customHeight="1" x14ac:dyDescent="0.3">
      <c r="A40" s="60" t="s">
        <v>1</v>
      </c>
      <c r="B40" s="60"/>
      <c r="C40" s="60"/>
      <c r="D40" s="60"/>
      <c r="E40" s="40">
        <f>SUM(E13:E39)</f>
        <v>91216.469999999987</v>
      </c>
      <c r="F40" s="40">
        <f>SUM(F13:F39)</f>
        <v>0</v>
      </c>
      <c r="G40" s="41"/>
      <c r="H40" s="32"/>
      <c r="I40" s="11"/>
      <c r="J40" s="24"/>
      <c r="K40" s="24"/>
      <c r="L40" s="24"/>
      <c r="M40" s="13"/>
    </row>
    <row r="41" spans="1:13" s="8" customFormat="1" ht="15.75" customHeight="1" x14ac:dyDescent="0.3">
      <c r="A41" s="42"/>
      <c r="B41" s="42"/>
      <c r="C41" s="43"/>
      <c r="D41" s="11"/>
      <c r="E41" s="55">
        <f>SUM(E40:F40)</f>
        <v>91216.469999999987</v>
      </c>
      <c r="F41" s="55"/>
      <c r="G41" s="11"/>
      <c r="H41" s="44"/>
      <c r="I41" s="11"/>
      <c r="J41" s="45"/>
      <c r="K41" s="45"/>
      <c r="L41" s="45"/>
      <c r="M41" s="4"/>
    </row>
    <row r="42" spans="1:13" s="8" customFormat="1" x14ac:dyDescent="0.3">
      <c r="A42" s="11"/>
      <c r="B42" s="46"/>
      <c r="C42" s="11"/>
      <c r="D42" s="11"/>
      <c r="E42" s="11"/>
      <c r="F42" s="11"/>
      <c r="G42" s="11"/>
      <c r="H42" s="11"/>
      <c r="I42" s="11"/>
      <c r="J42" s="45"/>
      <c r="K42" s="45"/>
      <c r="L42" s="45"/>
      <c r="M42" s="4"/>
    </row>
    <row r="43" spans="1:13" s="8" customFormat="1" x14ac:dyDescent="0.3">
      <c r="A43" s="11"/>
      <c r="B43" s="46"/>
      <c r="C43" s="11"/>
      <c r="D43" s="48"/>
      <c r="E43" s="49"/>
      <c r="F43" s="49"/>
      <c r="G43" s="49"/>
      <c r="H43" s="49"/>
      <c r="I43" s="11"/>
      <c r="J43" s="45"/>
      <c r="K43" s="45"/>
      <c r="L43" s="45"/>
      <c r="M43" s="4"/>
    </row>
    <row r="44" spans="1:13" s="8" customFormat="1" x14ac:dyDescent="0.3">
      <c r="A44" s="11"/>
      <c r="B44" s="46"/>
      <c r="C44" s="11"/>
      <c r="D44" s="11"/>
      <c r="E44" s="49"/>
      <c r="F44" s="49"/>
      <c r="G44" s="49"/>
      <c r="H44" s="49"/>
      <c r="I44" s="11"/>
      <c r="J44" s="45"/>
      <c r="K44" s="45"/>
      <c r="L44" s="45"/>
      <c r="M44" s="4"/>
    </row>
    <row r="45" spans="1:13" s="8" customFormat="1" x14ac:dyDescent="0.3">
      <c r="A45" s="11"/>
      <c r="B45" s="46"/>
      <c r="C45" s="11"/>
      <c r="D45" s="11"/>
      <c r="E45" s="49"/>
      <c r="F45" s="49"/>
      <c r="G45" s="49"/>
      <c r="H45" s="49"/>
      <c r="I45" s="11"/>
      <c r="J45" s="45"/>
      <c r="K45" s="45"/>
      <c r="L45" s="45"/>
      <c r="M45" s="4"/>
    </row>
    <row r="46" spans="1:13" s="8" customFormat="1" x14ac:dyDescent="0.3">
      <c r="A46" s="11"/>
      <c r="B46" s="46"/>
      <c r="C46" s="11"/>
      <c r="D46" s="11"/>
      <c r="E46" s="49"/>
      <c r="F46" s="49"/>
      <c r="G46" s="49"/>
      <c r="H46" s="49"/>
      <c r="I46" s="11"/>
      <c r="J46" s="45"/>
      <c r="K46" s="45"/>
      <c r="L46" s="45"/>
      <c r="M46" s="4"/>
    </row>
    <row r="47" spans="1:13" s="8" customFormat="1" x14ac:dyDescent="0.3">
      <c r="A47" s="11"/>
      <c r="B47" s="46"/>
      <c r="C47" s="11"/>
      <c r="D47" s="49" t="s">
        <v>20</v>
      </c>
      <c r="E47" s="49">
        <f>SUM(E14:E14)</f>
        <v>23033.11</v>
      </c>
      <c r="F47" s="49">
        <f>SUM(F14:F14)</f>
        <v>0</v>
      </c>
      <c r="G47" s="49">
        <f>SUM(E47:F47)</f>
        <v>23033.11</v>
      </c>
      <c r="H47" s="49">
        <f>G47-L4</f>
        <v>0</v>
      </c>
      <c r="I47" s="11"/>
      <c r="J47" s="45"/>
      <c r="K47" s="45"/>
      <c r="L47" s="45"/>
      <c r="M47" s="4"/>
    </row>
    <row r="48" spans="1:13" s="8" customFormat="1" x14ac:dyDescent="0.3">
      <c r="A48" s="11"/>
      <c r="B48" s="46"/>
      <c r="C48" s="11"/>
      <c r="D48" s="11" t="s">
        <v>17</v>
      </c>
      <c r="E48" s="49">
        <f>SUM(E16:E34)</f>
        <v>67044.56</v>
      </c>
      <c r="F48" s="49">
        <f>SUM(F16:F16)</f>
        <v>0</v>
      </c>
      <c r="G48" s="49">
        <f t="shared" ref="G48" si="4">SUM(E48:F48)</f>
        <v>67044.56</v>
      </c>
      <c r="H48" s="49">
        <f>G48-L6</f>
        <v>0</v>
      </c>
      <c r="I48" s="11"/>
      <c r="J48" s="45"/>
      <c r="K48" s="45"/>
      <c r="L48" s="45"/>
      <c r="M48" s="4"/>
    </row>
    <row r="49" spans="1:13" s="8" customFormat="1" x14ac:dyDescent="0.3">
      <c r="A49" s="11"/>
      <c r="B49" s="46"/>
      <c r="C49" s="11"/>
      <c r="D49" s="49" t="s">
        <v>10</v>
      </c>
      <c r="E49" s="49">
        <f>SUM(E36:E39)</f>
        <v>1138.8</v>
      </c>
      <c r="F49" s="49">
        <f>SUM(F36:F36)</f>
        <v>0</v>
      </c>
      <c r="G49" s="49">
        <f>SUM(E49:F49)</f>
        <v>1138.8</v>
      </c>
      <c r="H49" s="49">
        <f>G49-L5</f>
        <v>0</v>
      </c>
      <c r="I49" s="11"/>
      <c r="J49" s="45"/>
      <c r="K49" s="45"/>
      <c r="L49" s="45"/>
      <c r="M49" s="4"/>
    </row>
    <row r="50" spans="1:13" s="8" customFormat="1" x14ac:dyDescent="0.3">
      <c r="A50" s="11"/>
      <c r="B50" s="46"/>
      <c r="C50" s="11"/>
      <c r="D50" s="11"/>
      <c r="E50" s="50">
        <f>SUM(E44:E49)</f>
        <v>91216.47</v>
      </c>
      <c r="F50" s="50">
        <f>SUM(F44:F49)</f>
        <v>0</v>
      </c>
      <c r="G50" s="11"/>
      <c r="H50" s="11"/>
      <c r="I50" s="11"/>
      <c r="J50" s="45"/>
      <c r="K50" s="45"/>
      <c r="L50" s="45"/>
      <c r="M50" s="4"/>
    </row>
    <row r="51" spans="1:13" s="8" customFormat="1" x14ac:dyDescent="0.3">
      <c r="A51" s="11"/>
      <c r="B51" s="46"/>
      <c r="C51" s="11"/>
      <c r="D51" s="11"/>
      <c r="E51" s="51">
        <f>E50-E40</f>
        <v>0</v>
      </c>
      <c r="F51" s="51">
        <f>F50-F40</f>
        <v>0</v>
      </c>
      <c r="G51" s="11"/>
      <c r="H51" s="11"/>
      <c r="I51" s="11"/>
      <c r="J51" s="45"/>
      <c r="K51" s="45"/>
      <c r="L51" s="45"/>
      <c r="M51" s="4"/>
    </row>
    <row r="52" spans="1:13" s="8" customFormat="1" x14ac:dyDescent="0.3">
      <c r="A52" s="11"/>
      <c r="B52" s="46"/>
      <c r="C52" s="11"/>
      <c r="D52" s="11"/>
      <c r="E52" s="11"/>
      <c r="F52" s="11"/>
      <c r="G52" s="11"/>
      <c r="H52" s="11"/>
      <c r="I52" s="11"/>
      <c r="J52" s="45"/>
      <c r="K52" s="45"/>
      <c r="L52" s="45"/>
      <c r="M52" s="4"/>
    </row>
    <row r="53" spans="1:13" s="8" customFormat="1" x14ac:dyDescent="0.3">
      <c r="A53" s="11"/>
      <c r="B53" s="46"/>
      <c r="C53" s="11"/>
      <c r="D53" s="11"/>
      <c r="E53" s="11"/>
      <c r="F53" s="11"/>
      <c r="G53" s="11"/>
      <c r="H53" s="11"/>
      <c r="I53" s="11"/>
      <c r="J53" s="45"/>
      <c r="K53" s="45"/>
      <c r="L53" s="45"/>
      <c r="M53" s="4"/>
    </row>
    <row r="54" spans="1:13" s="8" customFormat="1" x14ac:dyDescent="0.3">
      <c r="A54" s="11"/>
      <c r="B54" s="46"/>
      <c r="C54" s="11"/>
      <c r="D54" s="11"/>
      <c r="E54" s="11"/>
      <c r="F54" s="11"/>
      <c r="G54" s="11"/>
      <c r="H54" s="11"/>
      <c r="I54" s="11"/>
      <c r="J54" s="45"/>
      <c r="K54" s="45"/>
      <c r="L54" s="45"/>
      <c r="M54" s="4"/>
    </row>
    <row r="55" spans="1:13" s="8" customFormat="1" x14ac:dyDescent="0.3">
      <c r="A55" s="11"/>
      <c r="B55" s="46"/>
      <c r="C55" s="11"/>
      <c r="D55" s="11"/>
      <c r="E55" s="11"/>
      <c r="F55" s="11"/>
      <c r="G55" s="11"/>
      <c r="H55" s="11"/>
      <c r="I55" s="11"/>
      <c r="J55" s="45"/>
      <c r="K55" s="45"/>
      <c r="L55" s="45"/>
      <c r="M55" s="4"/>
    </row>
    <row r="56" spans="1:13" s="8" customFormat="1" x14ac:dyDescent="0.3">
      <c r="A56" s="47"/>
      <c r="B56" s="45"/>
      <c r="C56" s="45"/>
      <c r="D56" s="45"/>
      <c r="E56" s="45"/>
      <c r="F56" s="45"/>
      <c r="G56" s="45"/>
      <c r="H56" s="11"/>
      <c r="I56" s="11"/>
      <c r="J56" s="45"/>
      <c r="K56" s="45"/>
      <c r="L56" s="45"/>
      <c r="M56" s="4"/>
    </row>
    <row r="57" spans="1:13" s="8" customFormat="1" x14ac:dyDescent="0.3">
      <c r="A57" s="47"/>
      <c r="B57" s="45"/>
      <c r="C57" s="45"/>
      <c r="D57" s="45"/>
      <c r="E57" s="45"/>
      <c r="F57" s="45"/>
      <c r="G57" s="45"/>
      <c r="H57" s="11"/>
      <c r="I57" s="11"/>
      <c r="J57" s="45"/>
      <c r="K57" s="45"/>
      <c r="L57" s="45"/>
      <c r="M57" s="4"/>
    </row>
    <row r="58" spans="1:13" s="8" customFormat="1" x14ac:dyDescent="0.3">
      <c r="A58" s="47"/>
      <c r="B58" s="45"/>
      <c r="C58" s="45"/>
      <c r="D58" s="45"/>
      <c r="E58" s="45"/>
      <c r="F58" s="45"/>
      <c r="G58" s="45"/>
      <c r="H58" s="11"/>
      <c r="I58" s="11"/>
      <c r="J58" s="45"/>
      <c r="K58" s="45"/>
      <c r="L58" s="45"/>
      <c r="M58" s="4"/>
    </row>
    <row r="59" spans="1:13" s="8" customFormat="1" x14ac:dyDescent="0.3">
      <c r="A59" s="47"/>
      <c r="B59" s="45"/>
      <c r="C59" s="45"/>
      <c r="D59" s="45"/>
      <c r="E59" s="45"/>
      <c r="F59" s="45"/>
      <c r="G59" s="45"/>
      <c r="H59" s="11"/>
      <c r="I59" s="11"/>
      <c r="J59" s="45"/>
      <c r="K59" s="45"/>
      <c r="L59" s="45"/>
      <c r="M59" s="4"/>
    </row>
    <row r="60" spans="1:13" s="8" customFormat="1" x14ac:dyDescent="0.3">
      <c r="A60" s="47"/>
      <c r="B60" s="45"/>
      <c r="C60" s="45"/>
      <c r="D60" s="45"/>
      <c r="E60" s="45"/>
      <c r="F60" s="45"/>
      <c r="G60" s="45"/>
      <c r="H60" s="11"/>
      <c r="I60" s="11"/>
      <c r="J60" s="45"/>
      <c r="K60" s="45"/>
      <c r="L60" s="45"/>
      <c r="M60" s="4"/>
    </row>
    <row r="61" spans="1:13" s="8" customFormat="1" x14ac:dyDescent="0.3">
      <c r="A61" s="47"/>
      <c r="B61" s="45"/>
      <c r="C61" s="45"/>
      <c r="D61" s="45"/>
      <c r="E61" s="45"/>
      <c r="F61" s="45"/>
      <c r="G61" s="45"/>
      <c r="H61" s="11"/>
      <c r="I61" s="11"/>
      <c r="J61" s="45"/>
      <c r="K61" s="45"/>
      <c r="L61" s="45"/>
      <c r="M61" s="4"/>
    </row>
    <row r="62" spans="1:13" s="8" customFormat="1" x14ac:dyDescent="0.3">
      <c r="A62" s="47"/>
      <c r="B62" s="45"/>
      <c r="C62" s="45"/>
      <c r="D62" s="45"/>
      <c r="E62" s="45"/>
      <c r="F62" s="45"/>
      <c r="G62" s="45"/>
      <c r="H62" s="11"/>
      <c r="I62" s="11"/>
      <c r="J62" s="45"/>
      <c r="K62" s="45"/>
      <c r="L62" s="45"/>
      <c r="M62" s="4"/>
    </row>
    <row r="63" spans="1:13" s="8" customFormat="1" x14ac:dyDescent="0.3">
      <c r="A63" s="47"/>
      <c r="B63" s="45"/>
      <c r="C63" s="45"/>
      <c r="D63" s="45"/>
      <c r="E63" s="45"/>
      <c r="F63" s="45"/>
      <c r="G63" s="45"/>
      <c r="H63" s="11"/>
      <c r="I63" s="11"/>
      <c r="J63" s="45"/>
      <c r="K63" s="45"/>
      <c r="L63" s="45"/>
      <c r="M63" s="4"/>
    </row>
    <row r="64" spans="1:13" s="8" customFormat="1" x14ac:dyDescent="0.3">
      <c r="A64" s="47"/>
      <c r="B64" s="45"/>
      <c r="C64" s="45"/>
      <c r="D64" s="45"/>
      <c r="E64" s="45"/>
      <c r="F64" s="45"/>
      <c r="G64" s="45"/>
      <c r="H64" s="11"/>
      <c r="I64" s="11"/>
      <c r="J64" s="45"/>
      <c r="K64" s="45"/>
      <c r="L64" s="45"/>
      <c r="M64" s="4"/>
    </row>
    <row r="65" spans="1:13" s="8" customFormat="1" x14ac:dyDescent="0.3">
      <c r="A65" s="47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"/>
    </row>
    <row r="66" spans="1:13" s="8" customFormat="1" x14ac:dyDescent="0.3">
      <c r="A66" s="47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"/>
    </row>
    <row r="67" spans="1:13" s="8" customFormat="1" x14ac:dyDescent="0.3">
      <c r="A67" s="47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"/>
    </row>
    <row r="68" spans="1:13" s="8" customFormat="1" x14ac:dyDescent="0.3">
      <c r="A68" s="47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"/>
    </row>
    <row r="69" spans="1:13" s="8" customFormat="1" x14ac:dyDescent="0.3">
      <c r="A69" s="47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"/>
    </row>
    <row r="70" spans="1:13" s="8" customFormat="1" x14ac:dyDescent="0.3">
      <c r="A70" s="47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"/>
    </row>
    <row r="71" spans="1:13" s="8" customFormat="1" x14ac:dyDescent="0.3">
      <c r="A71" s="47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"/>
    </row>
    <row r="72" spans="1:13" s="8" customFormat="1" x14ac:dyDescent="0.3">
      <c r="A72" s="47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"/>
    </row>
    <row r="73" spans="1:13" s="8" customFormat="1" x14ac:dyDescent="0.3">
      <c r="A73" s="47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"/>
    </row>
    <row r="74" spans="1:13" s="8" customFormat="1" x14ac:dyDescent="0.3">
      <c r="A74" s="47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"/>
    </row>
    <row r="75" spans="1:13" s="8" customFormat="1" x14ac:dyDescent="0.3">
      <c r="A75" s="47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"/>
    </row>
    <row r="76" spans="1:13" s="8" customFormat="1" x14ac:dyDescent="0.3">
      <c r="A76" s="47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"/>
    </row>
    <row r="77" spans="1:13" s="8" customFormat="1" x14ac:dyDescent="0.3">
      <c r="A77" s="47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"/>
    </row>
    <row r="78" spans="1:13" s="8" customFormat="1" x14ac:dyDescent="0.3">
      <c r="A78" s="47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"/>
    </row>
    <row r="79" spans="1:13" s="8" customFormat="1" x14ac:dyDescent="0.3">
      <c r="A79" s="47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"/>
    </row>
    <row r="80" spans="1:13" s="8" customFormat="1" x14ac:dyDescent="0.3">
      <c r="A80" s="47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"/>
    </row>
    <row r="81" spans="1:13" s="8" customFormat="1" x14ac:dyDescent="0.3">
      <c r="A81" s="47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"/>
    </row>
    <row r="82" spans="1:13" s="8" customFormat="1" x14ac:dyDescent="0.3">
      <c r="A82" s="47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"/>
    </row>
    <row r="83" spans="1:13" s="8" customFormat="1" x14ac:dyDescent="0.3">
      <c r="A83" s="7"/>
      <c r="M83" s="4"/>
    </row>
    <row r="84" spans="1:13" s="8" customFormat="1" x14ac:dyDescent="0.3">
      <c r="A84" s="7"/>
      <c r="M84" s="4"/>
    </row>
    <row r="85" spans="1:13" s="8" customFormat="1" x14ac:dyDescent="0.3">
      <c r="A85" s="7"/>
      <c r="M85" s="4"/>
    </row>
    <row r="86" spans="1:13" s="8" customFormat="1" x14ac:dyDescent="0.3">
      <c r="A86" s="7"/>
      <c r="M86" s="4"/>
    </row>
    <row r="87" spans="1:13" s="8" customFormat="1" x14ac:dyDescent="0.3">
      <c r="A87" s="7"/>
      <c r="M87" s="4"/>
    </row>
    <row r="88" spans="1:13" s="8" customFormat="1" x14ac:dyDescent="0.3">
      <c r="A88" s="7"/>
      <c r="M88" s="4"/>
    </row>
    <row r="89" spans="1:13" s="8" customFormat="1" x14ac:dyDescent="0.3">
      <c r="A89" s="7"/>
      <c r="M89" s="4"/>
    </row>
    <row r="90" spans="1:13" s="8" customFormat="1" x14ac:dyDescent="0.3">
      <c r="A90" s="7"/>
      <c r="M90" s="4"/>
    </row>
    <row r="91" spans="1:13" s="8" customFormat="1" x14ac:dyDescent="0.3">
      <c r="A91" s="7"/>
      <c r="M91" s="4"/>
    </row>
    <row r="92" spans="1:13" s="8" customFormat="1" x14ac:dyDescent="0.3">
      <c r="A92" s="7"/>
      <c r="M92" s="4"/>
    </row>
    <row r="93" spans="1:13" s="8" customFormat="1" x14ac:dyDescent="0.3">
      <c r="A93" s="7"/>
      <c r="M93" s="4"/>
    </row>
    <row r="94" spans="1:13" s="8" customFormat="1" x14ac:dyDescent="0.3">
      <c r="A94" s="7"/>
      <c r="M94" s="4"/>
    </row>
    <row r="95" spans="1:13" s="8" customFormat="1" x14ac:dyDescent="0.3">
      <c r="A95" s="7"/>
      <c r="M95" s="4"/>
    </row>
    <row r="96" spans="1:13" s="8" customFormat="1" x14ac:dyDescent="0.3">
      <c r="A96" s="7"/>
      <c r="M96" s="4"/>
    </row>
  </sheetData>
  <mergeCells count="18">
    <mergeCell ref="J8:K8"/>
    <mergeCell ref="L8:L9"/>
    <mergeCell ref="B9:K9"/>
    <mergeCell ref="A40:D40"/>
    <mergeCell ref="H2:I2"/>
    <mergeCell ref="A7:A9"/>
    <mergeCell ref="B8:C8"/>
    <mergeCell ref="J2:K2"/>
    <mergeCell ref="L2:L3"/>
    <mergeCell ref="A2:A3"/>
    <mergeCell ref="B2:C2"/>
    <mergeCell ref="D2:E2"/>
    <mergeCell ref="F2:G2"/>
    <mergeCell ref="D8:E8"/>
    <mergeCell ref="F8:G8"/>
    <mergeCell ref="H8:I8"/>
    <mergeCell ref="A10:C10"/>
    <mergeCell ref="E41:F41"/>
  </mergeCells>
  <printOptions horizontalCentered="1"/>
  <pageMargins left="0.11811023622047245" right="0.11811023622047245" top="0.15748031496062992" bottom="0.15748031496062992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5</vt:lpstr>
      <vt:lpstr>'Załącznik nr 5'!Obszar_wydruku</vt:lpstr>
    </vt:vector>
  </TitlesOfParts>
  <Manager>BartekP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BartekP</dc:creator>
  <cp:lastModifiedBy>Aleksandra Klos</cp:lastModifiedBy>
  <cp:lastPrinted>2025-10-06T09:59:20Z</cp:lastPrinted>
  <dcterms:created xsi:type="dcterms:W3CDTF">2012-01-13T14:07:06Z</dcterms:created>
  <dcterms:modified xsi:type="dcterms:W3CDTF">2025-10-06T10:01:44Z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